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L:\Chris_Pub Files\Canadian Tax Journal\CanadianTaxJournal\68.1\"/>
    </mc:Choice>
  </mc:AlternateContent>
  <xr:revisionPtr revIDLastSave="0" documentId="8_{35E8F4FA-D933-4789-892B-D44F267C4C21}" xr6:coauthVersionLast="45" xr6:coauthVersionMax="45" xr10:uidLastSave="{00000000-0000-0000-0000-000000000000}"/>
  <bookViews>
    <workbookView xWindow="-120" yWindow="-120" windowWidth="20640" windowHeight="10740" xr2:uid="{3F54F9FF-B1FB-4570-ADDA-BC7BB08B85E3}"/>
  </bookViews>
  <sheets>
    <sheet name="Federal Only" sheetId="1" r:id="rId1"/>
    <sheet name="BC" sheetId="2" r:id="rId2"/>
    <sheet name="AB" sheetId="3" r:id="rId3"/>
    <sheet name="SK" sheetId="4" r:id="rId4"/>
    <sheet name="MB" sheetId="5" r:id="rId5"/>
    <sheet name="ON" sheetId="6" r:id="rId6"/>
    <sheet name="QC" sheetId="7" r:id="rId7"/>
    <sheet name="NB" sheetId="8" r:id="rId8"/>
    <sheet name="NS" sheetId="9" r:id="rId9"/>
    <sheet name="PE" sheetId="10" r:id="rId10"/>
    <sheet name="NL" sheetId="11" r:id="rId11"/>
    <sheet name="YT" sheetId="12" r:id="rId12"/>
    <sheet name="NT" sheetId="13" r:id="rId13"/>
    <sheet name="NU" sheetId="14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" i="14" l="1"/>
  <c r="E7" i="14"/>
  <c r="E6" i="14"/>
  <c r="E5" i="14"/>
  <c r="E4" i="14"/>
  <c r="E3" i="14"/>
  <c r="E2" i="14"/>
  <c r="E3" i="13"/>
  <c r="E4" i="13"/>
  <c r="E5" i="13"/>
  <c r="E6" i="13"/>
  <c r="E7" i="13"/>
  <c r="E8" i="13"/>
  <c r="E9" i="13"/>
  <c r="E2" i="13"/>
  <c r="E7" i="12"/>
  <c r="E6" i="12"/>
  <c r="E5" i="12"/>
  <c r="E4" i="12"/>
  <c r="E3" i="12"/>
  <c r="E2" i="12"/>
  <c r="E10" i="11"/>
  <c r="E9" i="11"/>
  <c r="E8" i="11"/>
  <c r="E7" i="11"/>
  <c r="E6" i="11"/>
  <c r="E5" i="11"/>
  <c r="E4" i="11"/>
  <c r="E3" i="11"/>
  <c r="E2" i="11"/>
  <c r="C9" i="10"/>
  <c r="E9" i="10" s="1"/>
  <c r="C8" i="10"/>
  <c r="E8" i="10" s="1"/>
  <c r="C7" i="10"/>
  <c r="E7" i="10" s="1"/>
  <c r="E6" i="10"/>
  <c r="E5" i="10"/>
  <c r="E4" i="10"/>
  <c r="E3" i="10"/>
  <c r="E2" i="10"/>
  <c r="B2" i="9"/>
  <c r="E2" i="9" s="1"/>
  <c r="E3" i="9"/>
  <c r="E4" i="9"/>
  <c r="E5" i="9"/>
  <c r="E6" i="9"/>
  <c r="E7" i="9"/>
  <c r="E8" i="9"/>
  <c r="E9" i="9"/>
  <c r="E10" i="9"/>
  <c r="E10" i="8"/>
  <c r="E9" i="8"/>
  <c r="E8" i="8"/>
  <c r="E7" i="8"/>
  <c r="E6" i="8"/>
  <c r="E5" i="8"/>
  <c r="E4" i="8"/>
  <c r="E3" i="8"/>
  <c r="E2" i="8"/>
  <c r="D9" i="7"/>
  <c r="D8" i="7"/>
  <c r="E8" i="7" s="1"/>
  <c r="D7" i="7"/>
  <c r="E7" i="7" s="1"/>
  <c r="D6" i="7"/>
  <c r="E6" i="7" s="1"/>
  <c r="D5" i="7"/>
  <c r="E5" i="7" s="1"/>
  <c r="D4" i="7"/>
  <c r="E4" i="7" s="1"/>
  <c r="D3" i="7"/>
  <c r="E3" i="7" s="1"/>
  <c r="D2" i="7"/>
  <c r="E2" i="7" s="1"/>
  <c r="E9" i="7"/>
  <c r="C8" i="6"/>
  <c r="E8" i="6" s="1"/>
  <c r="C9" i="6"/>
  <c r="E9" i="6" s="1"/>
  <c r="C10" i="6"/>
  <c r="C11" i="6"/>
  <c r="C12" i="6"/>
  <c r="E12" i="6" s="1"/>
  <c r="C7" i="6"/>
  <c r="E7" i="6" s="1"/>
  <c r="C6" i="6"/>
  <c r="C5" i="6"/>
  <c r="E3" i="6"/>
  <c r="E4" i="6"/>
  <c r="E5" i="6"/>
  <c r="E6" i="6"/>
  <c r="E10" i="6"/>
  <c r="E11" i="6"/>
  <c r="E2" i="6"/>
  <c r="E8" i="5"/>
  <c r="E7" i="5"/>
  <c r="E6" i="5"/>
  <c r="E5" i="5"/>
  <c r="E4" i="5"/>
  <c r="E3" i="5"/>
  <c r="E2" i="5"/>
  <c r="E8" i="4"/>
  <c r="E7" i="4"/>
  <c r="E6" i="4"/>
  <c r="E5" i="4"/>
  <c r="E4" i="4"/>
  <c r="E3" i="4"/>
  <c r="E2" i="4"/>
  <c r="E10" i="3"/>
  <c r="E9" i="3"/>
  <c r="E8" i="3"/>
  <c r="E7" i="3"/>
  <c r="E6" i="3"/>
  <c r="E5" i="3"/>
  <c r="E4" i="3"/>
  <c r="E3" i="3"/>
  <c r="E2" i="3"/>
  <c r="E3" i="2"/>
  <c r="E4" i="2"/>
  <c r="E5" i="2"/>
  <c r="E6" i="2"/>
  <c r="E7" i="2"/>
  <c r="E8" i="2"/>
  <c r="E9" i="2"/>
  <c r="E10" i="2"/>
  <c r="E11" i="2"/>
  <c r="E2" i="2"/>
  <c r="E3" i="1"/>
  <c r="E4" i="1"/>
  <c r="E5" i="1"/>
  <c r="E6" i="1"/>
  <c r="E2" i="1"/>
</calcChain>
</file>

<file path=xl/sharedStrings.xml><?xml version="1.0" encoding="utf-8"?>
<sst xmlns="http://schemas.openxmlformats.org/spreadsheetml/2006/main" count="92" uniqueCount="15">
  <si>
    <t>Income Level</t>
  </si>
  <si>
    <t>Prov/Terr Tax</t>
  </si>
  <si>
    <t>Prov/Terr Surtax</t>
  </si>
  <si>
    <t>Fed Tax</t>
  </si>
  <si>
    <t>210,371+</t>
  </si>
  <si>
    <t>Total</t>
  </si>
  <si>
    <t>314,928+</t>
  </si>
  <si>
    <t>220,000+</t>
  </si>
  <si>
    <t>Footnote a</t>
  </si>
  <si>
    <t>Surtax calculations assume that the only credit claimed by the taxpayer is the basic personal amount.</t>
  </si>
  <si>
    <t>Footnote b</t>
  </si>
  <si>
    <t>Federal income tax has been reduced by 16.5% to reflect the provincial abatement.</t>
  </si>
  <si>
    <t>Footnote c</t>
  </si>
  <si>
    <t>Nova Scotia's basic personal amount is increased by up to $3,000 if taxable income is under $75,000. The provincial rates do not reflect the tax savings from an increased basic personal amount.</t>
  </si>
  <si>
    <t>500,000+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</si>
</sst>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">
    <xf numFmtId="0" fontId="0" fillId="0" borderId="0" xfId="0"/>
    <xf numFmtId="10" fontId="0" fillId="0" borderId="0" xfId="2" applyNumberFormat="1" applyFont="1"/>
    <xf numFmtId="165" fontId="0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center"/>
    </xf>
    <xf numFmtId="10" fontId="2" fillId="0" borderId="0" xfId="2" applyNumberFormat="1" applyFont="1" applyAlignment="1">
      <alignment horizontal="center"/>
    </xf>
    <xf numFmtId="10" fontId="0" fillId="0" borderId="0" xfId="0" applyNumberFormat="1"/>
    <xf numFmtId="165" fontId="0" fillId="0" borderId="0" xfId="1" applyNumberFormat="1" applyFont="1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BEE4A-97A4-4F04-B45B-76B897A633C5}">
  <dimension ref="A1:E6"/>
  <sheetViews>
    <sheetView tabSelected="1" workbookViewId="0">
      <selection activeCell="A7" sqref="A7"/>
    </sheetView>
  </sheetViews>
  <sheetFormatPr defaultRowHeight="15" x14ac:dyDescent="0.25"/>
  <cols>
    <col min="1" max="1" width="15.7109375" style="2" customWidth="1"/>
    <col min="2" max="4" width="15.7109375" style="1" customWidth="1"/>
    <col min="5" max="5" width="15.7109375" customWidth="1"/>
  </cols>
  <sheetData>
    <row r="1" spans="1:5" x14ac:dyDescent="0.25">
      <c r="A1" s="3" t="s">
        <v>0</v>
      </c>
      <c r="B1" s="4" t="s">
        <v>1</v>
      </c>
      <c r="C1" s="4" t="s">
        <v>2</v>
      </c>
      <c r="D1" s="4" t="s">
        <v>3</v>
      </c>
      <c r="E1" s="4" t="s">
        <v>5</v>
      </c>
    </row>
    <row r="2" spans="1:5" x14ac:dyDescent="0.25">
      <c r="A2" s="2">
        <v>0</v>
      </c>
      <c r="B2" s="1">
        <v>0</v>
      </c>
      <c r="C2" s="1">
        <v>0</v>
      </c>
      <c r="D2" s="1">
        <v>0.15</v>
      </c>
      <c r="E2" s="5">
        <f>SUM(B2:D2)</f>
        <v>0.15</v>
      </c>
    </row>
    <row r="3" spans="1:5" x14ac:dyDescent="0.25">
      <c r="A3" s="2">
        <v>47630</v>
      </c>
      <c r="B3" s="1">
        <v>0</v>
      </c>
      <c r="C3" s="1">
        <v>0</v>
      </c>
      <c r="D3" s="1">
        <v>0.20499999999999999</v>
      </c>
      <c r="E3" s="5">
        <f t="shared" ref="E3:E6" si="0">SUM(B3:D3)</f>
        <v>0.20499999999999999</v>
      </c>
    </row>
    <row r="4" spans="1:5" x14ac:dyDescent="0.25">
      <c r="A4" s="2">
        <v>95259</v>
      </c>
      <c r="B4" s="1">
        <v>0</v>
      </c>
      <c r="C4" s="1">
        <v>0</v>
      </c>
      <c r="D4" s="1">
        <v>0.26</v>
      </c>
      <c r="E4" s="5">
        <f t="shared" si="0"/>
        <v>0.26</v>
      </c>
    </row>
    <row r="5" spans="1:5" x14ac:dyDescent="0.25">
      <c r="A5" s="2">
        <v>147667</v>
      </c>
      <c r="B5" s="1">
        <v>0</v>
      </c>
      <c r="C5" s="1">
        <v>0</v>
      </c>
      <c r="D5" s="1">
        <v>0.28999999999999998</v>
      </c>
      <c r="E5" s="5">
        <f t="shared" si="0"/>
        <v>0.28999999999999998</v>
      </c>
    </row>
    <row r="6" spans="1:5" x14ac:dyDescent="0.25">
      <c r="A6" s="2" t="s">
        <v>4</v>
      </c>
      <c r="B6" s="1">
        <v>0</v>
      </c>
      <c r="C6" s="1">
        <v>0</v>
      </c>
      <c r="D6" s="1">
        <v>0.33</v>
      </c>
      <c r="E6" s="5">
        <f t="shared" si="0"/>
        <v>0.33</v>
      </c>
    </row>
  </sheetData>
  <pageMargins left="0.7" right="0.7" top="0.75" bottom="0.75" header="0.3" footer="0.3"/>
  <ignoredErrors>
    <ignoredError sqref="E2:E6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19040-4DA6-4247-BB98-E4EA66E541D8}">
  <dimension ref="A1:E19"/>
  <sheetViews>
    <sheetView workbookViewId="0">
      <selection activeCell="B17" sqref="B17"/>
    </sheetView>
  </sheetViews>
  <sheetFormatPr defaultRowHeight="15" x14ac:dyDescent="0.25"/>
  <cols>
    <col min="1" max="1" width="15.7109375" style="2" customWidth="1"/>
    <col min="2" max="4" width="15.7109375" style="1" customWidth="1"/>
    <col min="5" max="5" width="15.7109375" customWidth="1"/>
  </cols>
  <sheetData>
    <row r="1" spans="1:5" x14ac:dyDescent="0.25">
      <c r="A1" s="3" t="s">
        <v>0</v>
      </c>
      <c r="B1" s="4" t="s">
        <v>1</v>
      </c>
      <c r="C1" s="4" t="s">
        <v>2</v>
      </c>
      <c r="D1" s="4" t="s">
        <v>3</v>
      </c>
      <c r="E1" s="4" t="s">
        <v>5</v>
      </c>
    </row>
    <row r="2" spans="1:5" x14ac:dyDescent="0.25">
      <c r="A2" s="2">
        <v>0</v>
      </c>
      <c r="B2" s="1">
        <v>9.8000000000000004E-2</v>
      </c>
      <c r="C2" s="1">
        <v>0</v>
      </c>
      <c r="D2" s="1">
        <v>0.15</v>
      </c>
      <c r="E2" s="5">
        <f>SUM(B2:D2)</f>
        <v>0.248</v>
      </c>
    </row>
    <row r="3" spans="1:5" x14ac:dyDescent="0.25">
      <c r="A3" s="2">
        <v>31984</v>
      </c>
      <c r="B3" s="1">
        <v>0.13800000000000001</v>
      </c>
      <c r="C3" s="1">
        <v>0</v>
      </c>
      <c r="D3" s="1">
        <v>0.15</v>
      </c>
      <c r="E3" s="5">
        <f t="shared" ref="E3:E9" si="0">SUM(B3:D3)</f>
        <v>0.28800000000000003</v>
      </c>
    </row>
    <row r="4" spans="1:5" x14ac:dyDescent="0.25">
      <c r="A4" s="2">
        <v>47630</v>
      </c>
      <c r="B4" s="1">
        <v>0.13800000000000001</v>
      </c>
      <c r="C4" s="1">
        <v>0</v>
      </c>
      <c r="D4" s="1">
        <v>0.20499999999999999</v>
      </c>
      <c r="E4" s="5">
        <f t="shared" si="0"/>
        <v>0.34299999999999997</v>
      </c>
    </row>
    <row r="5" spans="1:5" x14ac:dyDescent="0.25">
      <c r="A5" s="2">
        <v>63969</v>
      </c>
      <c r="B5" s="1">
        <v>0.16700000000000001</v>
      </c>
      <c r="C5" s="1">
        <v>0</v>
      </c>
      <c r="D5" s="1">
        <v>0.20499999999999999</v>
      </c>
      <c r="E5" s="5">
        <f t="shared" si="0"/>
        <v>0.372</v>
      </c>
    </row>
    <row r="6" spans="1:5" x14ac:dyDescent="0.25">
      <c r="A6" s="2">
        <v>95259</v>
      </c>
      <c r="B6" s="1">
        <v>0.16700000000000001</v>
      </c>
      <c r="C6" s="1">
        <v>0</v>
      </c>
      <c r="D6" s="1">
        <v>0.26</v>
      </c>
      <c r="E6" s="5">
        <f t="shared" si="0"/>
        <v>0.42700000000000005</v>
      </c>
    </row>
    <row r="7" spans="1:5" x14ac:dyDescent="0.25">
      <c r="A7" s="2">
        <v>98997</v>
      </c>
      <c r="B7" s="1">
        <v>0.16700000000000001</v>
      </c>
      <c r="C7" s="1">
        <f>B7*0.1</f>
        <v>1.6700000000000003E-2</v>
      </c>
      <c r="D7" s="1">
        <v>0.26</v>
      </c>
      <c r="E7" s="5">
        <f t="shared" si="0"/>
        <v>0.44369999999999998</v>
      </c>
    </row>
    <row r="8" spans="1:5" x14ac:dyDescent="0.25">
      <c r="A8" s="2">
        <v>147667</v>
      </c>
      <c r="B8" s="1">
        <v>0.16700000000000001</v>
      </c>
      <c r="C8" s="1">
        <f>B8*0.1</f>
        <v>1.6700000000000003E-2</v>
      </c>
      <c r="D8" s="1">
        <v>0.28999999999999998</v>
      </c>
      <c r="E8" s="5">
        <f t="shared" si="0"/>
        <v>0.47370000000000001</v>
      </c>
    </row>
    <row r="9" spans="1:5" x14ac:dyDescent="0.25">
      <c r="A9" s="2" t="s">
        <v>4</v>
      </c>
      <c r="B9" s="1">
        <v>0.16700000000000001</v>
      </c>
      <c r="C9" s="1">
        <f>B9*0.1</f>
        <v>1.6700000000000003E-2</v>
      </c>
      <c r="D9" s="1">
        <v>0.33</v>
      </c>
      <c r="E9" s="5">
        <f t="shared" si="0"/>
        <v>0.51370000000000005</v>
      </c>
    </row>
    <row r="10" spans="1:5" x14ac:dyDescent="0.25">
      <c r="E10" s="5"/>
    </row>
    <row r="11" spans="1:5" x14ac:dyDescent="0.25">
      <c r="A11" s="6" t="s">
        <v>8</v>
      </c>
      <c r="E11" s="5"/>
    </row>
    <row r="12" spans="1:5" x14ac:dyDescent="0.25">
      <c r="A12" s="6" t="s">
        <v>9</v>
      </c>
      <c r="E12" s="5"/>
    </row>
    <row r="13" spans="1:5" x14ac:dyDescent="0.25">
      <c r="E13" s="5"/>
    </row>
    <row r="14" spans="1:5" x14ac:dyDescent="0.25">
      <c r="E14" s="5"/>
    </row>
    <row r="15" spans="1:5" x14ac:dyDescent="0.25">
      <c r="E15" s="5"/>
    </row>
    <row r="16" spans="1:5" x14ac:dyDescent="0.25">
      <c r="E16" s="5"/>
    </row>
    <row r="17" spans="5:5" x14ac:dyDescent="0.25">
      <c r="E17" s="5"/>
    </row>
    <row r="18" spans="5:5" x14ac:dyDescent="0.25">
      <c r="E18" s="5"/>
    </row>
    <row r="19" spans="5:5" x14ac:dyDescent="0.25">
      <c r="E19" s="5"/>
    </row>
  </sheetData>
  <pageMargins left="0.7" right="0.7" top="0.75" bottom="0.75" header="0.3" footer="0.3"/>
  <ignoredErrors>
    <ignoredError sqref="E2:E8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63EC9-7438-445F-A016-987BDA043D55}">
  <dimension ref="A1:E19"/>
  <sheetViews>
    <sheetView workbookViewId="0">
      <selection activeCell="E10" sqref="E10"/>
    </sheetView>
  </sheetViews>
  <sheetFormatPr defaultRowHeight="15" x14ac:dyDescent="0.25"/>
  <cols>
    <col min="1" max="1" width="15.7109375" style="2" customWidth="1"/>
    <col min="2" max="4" width="15.7109375" style="1" customWidth="1"/>
    <col min="5" max="5" width="15.7109375" customWidth="1"/>
  </cols>
  <sheetData>
    <row r="1" spans="1:5" x14ac:dyDescent="0.25">
      <c r="A1" s="3" t="s">
        <v>0</v>
      </c>
      <c r="B1" s="4" t="s">
        <v>1</v>
      </c>
      <c r="C1" s="4" t="s">
        <v>2</v>
      </c>
      <c r="D1" s="4" t="s">
        <v>3</v>
      </c>
      <c r="E1" s="4" t="s">
        <v>5</v>
      </c>
    </row>
    <row r="2" spans="1:5" x14ac:dyDescent="0.25">
      <c r="A2" s="2">
        <v>0</v>
      </c>
      <c r="B2" s="1">
        <v>8.6999999999999994E-2</v>
      </c>
      <c r="C2" s="1">
        <v>0</v>
      </c>
      <c r="D2" s="1">
        <v>0.15</v>
      </c>
      <c r="E2" s="5">
        <f>SUM(B2:D2)</f>
        <v>0.23699999999999999</v>
      </c>
    </row>
    <row r="3" spans="1:5" x14ac:dyDescent="0.25">
      <c r="A3" s="2">
        <v>37591</v>
      </c>
      <c r="B3" s="1">
        <v>0.14499999999999999</v>
      </c>
      <c r="C3" s="1">
        <v>0</v>
      </c>
      <c r="D3" s="1">
        <v>0.15</v>
      </c>
      <c r="E3" s="5">
        <f t="shared" ref="E3:E10" si="0">SUM(B3:D3)</f>
        <v>0.29499999999999998</v>
      </c>
    </row>
    <row r="4" spans="1:5" x14ac:dyDescent="0.25">
      <c r="A4" s="2">
        <v>47630</v>
      </c>
      <c r="B4" s="1">
        <v>0.14499999999999999</v>
      </c>
      <c r="C4" s="1">
        <v>0</v>
      </c>
      <c r="D4" s="1">
        <v>0.20499999999999999</v>
      </c>
      <c r="E4" s="5">
        <f t="shared" si="0"/>
        <v>0.35</v>
      </c>
    </row>
    <row r="5" spans="1:5" x14ac:dyDescent="0.25">
      <c r="A5" s="2">
        <v>75181</v>
      </c>
      <c r="B5" s="1">
        <v>0.158</v>
      </c>
      <c r="C5" s="1">
        <v>0</v>
      </c>
      <c r="D5" s="1">
        <v>0.20499999999999999</v>
      </c>
      <c r="E5" s="5">
        <f t="shared" si="0"/>
        <v>0.36299999999999999</v>
      </c>
    </row>
    <row r="6" spans="1:5" x14ac:dyDescent="0.25">
      <c r="A6" s="2">
        <v>95259</v>
      </c>
      <c r="B6" s="1">
        <v>0.158</v>
      </c>
      <c r="C6" s="1">
        <v>0</v>
      </c>
      <c r="D6" s="1">
        <v>0.26</v>
      </c>
      <c r="E6" s="5">
        <f t="shared" si="0"/>
        <v>0.41800000000000004</v>
      </c>
    </row>
    <row r="7" spans="1:5" x14ac:dyDescent="0.25">
      <c r="A7" s="2">
        <v>134224</v>
      </c>
      <c r="B7" s="1">
        <v>0.17299999999999999</v>
      </c>
      <c r="C7" s="1">
        <v>0</v>
      </c>
      <c r="D7" s="1">
        <v>0.26</v>
      </c>
      <c r="E7" s="5">
        <f t="shared" si="0"/>
        <v>0.433</v>
      </c>
    </row>
    <row r="8" spans="1:5" x14ac:dyDescent="0.25">
      <c r="A8" s="2">
        <v>147667</v>
      </c>
      <c r="B8" s="1">
        <v>0.17299999999999999</v>
      </c>
      <c r="C8" s="1">
        <v>0</v>
      </c>
      <c r="D8" s="1">
        <v>0.28999999999999998</v>
      </c>
      <c r="E8" s="5">
        <f t="shared" si="0"/>
        <v>0.46299999999999997</v>
      </c>
    </row>
    <row r="9" spans="1:5" x14ac:dyDescent="0.25">
      <c r="A9" s="2">
        <v>187913</v>
      </c>
      <c r="B9" s="1">
        <v>0.183</v>
      </c>
      <c r="C9" s="1">
        <v>0</v>
      </c>
      <c r="D9" s="1">
        <v>0.28999999999999998</v>
      </c>
      <c r="E9" s="5">
        <f t="shared" si="0"/>
        <v>0.47299999999999998</v>
      </c>
    </row>
    <row r="10" spans="1:5" x14ac:dyDescent="0.25">
      <c r="A10" s="2" t="s">
        <v>4</v>
      </c>
      <c r="B10" s="1">
        <v>0.183</v>
      </c>
      <c r="C10" s="1">
        <v>0</v>
      </c>
      <c r="D10" s="1">
        <v>0.33</v>
      </c>
      <c r="E10" s="5">
        <f t="shared" si="0"/>
        <v>0.51300000000000001</v>
      </c>
    </row>
    <row r="11" spans="1:5" x14ac:dyDescent="0.25">
      <c r="A11" s="6"/>
      <c r="E11" s="5"/>
    </row>
    <row r="12" spans="1:5" x14ac:dyDescent="0.25">
      <c r="A12" s="6"/>
      <c r="E12" s="5"/>
    </row>
    <row r="13" spans="1:5" x14ac:dyDescent="0.25">
      <c r="E13" s="5"/>
    </row>
    <row r="14" spans="1:5" x14ac:dyDescent="0.25">
      <c r="E14" s="5"/>
    </row>
    <row r="15" spans="1:5" x14ac:dyDescent="0.25">
      <c r="E15" s="5"/>
    </row>
    <row r="16" spans="1:5" x14ac:dyDescent="0.25">
      <c r="E16" s="5"/>
    </row>
    <row r="17" spans="5:5" x14ac:dyDescent="0.25">
      <c r="E17" s="5"/>
    </row>
    <row r="18" spans="5:5" x14ac:dyDescent="0.25">
      <c r="E18" s="5"/>
    </row>
    <row r="19" spans="5:5" x14ac:dyDescent="0.25">
      <c r="E19" s="5"/>
    </row>
  </sheetData>
  <pageMargins left="0.7" right="0.7" top="0.75" bottom="0.75" header="0.3" footer="0.3"/>
  <ignoredErrors>
    <ignoredError sqref="E2:E9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900BE-FC1A-43FB-9776-15510FD91FB4}">
  <dimension ref="A1:E19"/>
  <sheetViews>
    <sheetView workbookViewId="0">
      <selection activeCell="E8" sqref="E8"/>
    </sheetView>
  </sheetViews>
  <sheetFormatPr defaultRowHeight="15" x14ac:dyDescent="0.25"/>
  <cols>
    <col min="1" max="1" width="15.7109375" style="2" customWidth="1"/>
    <col min="2" max="4" width="15.7109375" style="1" customWidth="1"/>
    <col min="5" max="5" width="15.7109375" customWidth="1"/>
  </cols>
  <sheetData>
    <row r="1" spans="1:5" x14ac:dyDescent="0.25">
      <c r="A1" s="3" t="s">
        <v>0</v>
      </c>
      <c r="B1" s="4" t="s">
        <v>1</v>
      </c>
      <c r="C1" s="4" t="s">
        <v>2</v>
      </c>
      <c r="D1" s="4" t="s">
        <v>3</v>
      </c>
      <c r="E1" s="4" t="s">
        <v>5</v>
      </c>
    </row>
    <row r="2" spans="1:5" x14ac:dyDescent="0.25">
      <c r="A2" s="2">
        <v>0</v>
      </c>
      <c r="B2" s="1">
        <v>6.4000000000000001E-2</v>
      </c>
      <c r="C2" s="1">
        <v>0</v>
      </c>
      <c r="D2" s="1">
        <v>0.15</v>
      </c>
      <c r="E2" s="5">
        <f>SUM(B2:D2)</f>
        <v>0.214</v>
      </c>
    </row>
    <row r="3" spans="1:5" x14ac:dyDescent="0.25">
      <c r="A3" s="2">
        <v>47630</v>
      </c>
      <c r="B3" s="1">
        <v>0.09</v>
      </c>
      <c r="C3" s="1">
        <v>0</v>
      </c>
      <c r="D3" s="1">
        <v>0.20499999999999999</v>
      </c>
      <c r="E3" s="5">
        <f t="shared" ref="E3:E7" si="0">SUM(B3:D3)</f>
        <v>0.29499999999999998</v>
      </c>
    </row>
    <row r="4" spans="1:5" x14ac:dyDescent="0.25">
      <c r="A4" s="2">
        <v>95259</v>
      </c>
      <c r="B4" s="1">
        <v>0.109</v>
      </c>
      <c r="C4" s="1">
        <v>0</v>
      </c>
      <c r="D4" s="1">
        <v>0.26</v>
      </c>
      <c r="E4" s="5">
        <f t="shared" si="0"/>
        <v>0.36899999999999999</v>
      </c>
    </row>
    <row r="5" spans="1:5" x14ac:dyDescent="0.25">
      <c r="A5" s="2">
        <v>147667</v>
      </c>
      <c r="B5" s="1">
        <v>0.128</v>
      </c>
      <c r="C5" s="1">
        <v>0</v>
      </c>
      <c r="D5" s="1">
        <v>0.28999999999999998</v>
      </c>
      <c r="E5" s="5">
        <f t="shared" si="0"/>
        <v>0.41799999999999998</v>
      </c>
    </row>
    <row r="6" spans="1:5" x14ac:dyDescent="0.25">
      <c r="A6" s="2">
        <v>210371</v>
      </c>
      <c r="B6" s="1">
        <v>0.128</v>
      </c>
      <c r="C6" s="1">
        <v>0</v>
      </c>
      <c r="D6" s="1">
        <v>0.33</v>
      </c>
      <c r="E6" s="5">
        <f t="shared" si="0"/>
        <v>0.45800000000000002</v>
      </c>
    </row>
    <row r="7" spans="1:5" x14ac:dyDescent="0.25">
      <c r="A7" s="2" t="s">
        <v>14</v>
      </c>
      <c r="B7" s="1">
        <v>0.15</v>
      </c>
      <c r="C7" s="1">
        <v>0</v>
      </c>
      <c r="D7" s="1">
        <v>0.33</v>
      </c>
      <c r="E7" s="5">
        <f t="shared" si="0"/>
        <v>0.48</v>
      </c>
    </row>
    <row r="8" spans="1:5" x14ac:dyDescent="0.25">
      <c r="E8" s="5"/>
    </row>
    <row r="9" spans="1:5" x14ac:dyDescent="0.25">
      <c r="E9" s="5"/>
    </row>
    <row r="10" spans="1:5" x14ac:dyDescent="0.25">
      <c r="E10" s="5"/>
    </row>
    <row r="11" spans="1:5" x14ac:dyDescent="0.25">
      <c r="A11" s="6"/>
      <c r="E11" s="5"/>
    </row>
    <row r="12" spans="1:5" x14ac:dyDescent="0.25">
      <c r="A12" s="6"/>
      <c r="E12" s="5"/>
    </row>
    <row r="13" spans="1:5" x14ac:dyDescent="0.25">
      <c r="E13" s="5"/>
    </row>
    <row r="14" spans="1:5" x14ac:dyDescent="0.25">
      <c r="E14" s="5"/>
    </row>
    <row r="15" spans="1:5" x14ac:dyDescent="0.25">
      <c r="E15" s="5"/>
    </row>
    <row r="16" spans="1:5" x14ac:dyDescent="0.25">
      <c r="E16" s="5"/>
    </row>
    <row r="17" spans="5:5" x14ac:dyDescent="0.25">
      <c r="E17" s="5"/>
    </row>
    <row r="18" spans="5:5" x14ac:dyDescent="0.25">
      <c r="E18" s="5"/>
    </row>
    <row r="19" spans="5:5" x14ac:dyDescent="0.25">
      <c r="E19" s="5"/>
    </row>
  </sheetData>
  <pageMargins left="0.7" right="0.7" top="0.75" bottom="0.75" header="0.3" footer="0.3"/>
  <ignoredErrors>
    <ignoredError sqref="E2:E6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35B22-1834-4730-9B06-43131CD46A91}">
  <dimension ref="A1:E19"/>
  <sheetViews>
    <sheetView workbookViewId="0"/>
  </sheetViews>
  <sheetFormatPr defaultRowHeight="15" x14ac:dyDescent="0.25"/>
  <cols>
    <col min="1" max="1" width="15.7109375" style="2" customWidth="1"/>
    <col min="2" max="4" width="15.7109375" style="1" customWidth="1"/>
    <col min="5" max="5" width="15.7109375" customWidth="1"/>
  </cols>
  <sheetData>
    <row r="1" spans="1:5" x14ac:dyDescent="0.25">
      <c r="A1" s="3" t="s">
        <v>0</v>
      </c>
      <c r="B1" s="4" t="s">
        <v>1</v>
      </c>
      <c r="C1" s="4" t="s">
        <v>2</v>
      </c>
      <c r="D1" s="4" t="s">
        <v>3</v>
      </c>
      <c r="E1" s="4" t="s">
        <v>5</v>
      </c>
    </row>
    <row r="2" spans="1:5" x14ac:dyDescent="0.25">
      <c r="A2" s="2">
        <v>0</v>
      </c>
      <c r="B2" s="1">
        <v>5.8999999999999997E-2</v>
      </c>
      <c r="C2" s="1">
        <v>0</v>
      </c>
      <c r="D2" s="1">
        <v>0.15</v>
      </c>
      <c r="E2" s="5">
        <f>SUM(B2:D2)</f>
        <v>0.20899999999999999</v>
      </c>
    </row>
    <row r="3" spans="1:5" x14ac:dyDescent="0.25">
      <c r="A3" s="2">
        <v>43137</v>
      </c>
      <c r="B3" s="1">
        <v>8.5999999999999993E-2</v>
      </c>
      <c r="C3" s="1">
        <v>0</v>
      </c>
      <c r="D3" s="1">
        <v>0.15</v>
      </c>
      <c r="E3" s="5">
        <f t="shared" ref="E3:E9" si="0">SUM(B3:D3)</f>
        <v>0.23599999999999999</v>
      </c>
    </row>
    <row r="4" spans="1:5" x14ac:dyDescent="0.25">
      <c r="A4" s="2">
        <v>47630</v>
      </c>
      <c r="B4" s="1">
        <v>8.5999999999999993E-2</v>
      </c>
      <c r="C4" s="1">
        <v>0</v>
      </c>
      <c r="D4" s="1">
        <v>0.20499999999999999</v>
      </c>
      <c r="E4" s="5">
        <f t="shared" si="0"/>
        <v>0.29099999999999998</v>
      </c>
    </row>
    <row r="5" spans="1:5" x14ac:dyDescent="0.25">
      <c r="A5" s="2">
        <v>86277</v>
      </c>
      <c r="B5" s="1">
        <v>0.122</v>
      </c>
      <c r="C5" s="1">
        <v>0</v>
      </c>
      <c r="D5" s="1">
        <v>0.20499999999999999</v>
      </c>
      <c r="E5" s="5">
        <f t="shared" si="0"/>
        <v>0.32699999999999996</v>
      </c>
    </row>
    <row r="6" spans="1:5" x14ac:dyDescent="0.25">
      <c r="A6" s="2">
        <v>95259</v>
      </c>
      <c r="B6" s="1">
        <v>0.122</v>
      </c>
      <c r="C6" s="1">
        <v>0</v>
      </c>
      <c r="D6" s="1">
        <v>0.26</v>
      </c>
      <c r="E6" s="5">
        <f t="shared" si="0"/>
        <v>0.38200000000000001</v>
      </c>
    </row>
    <row r="7" spans="1:5" x14ac:dyDescent="0.25">
      <c r="A7" s="2">
        <v>140267</v>
      </c>
      <c r="B7" s="1">
        <v>0.14050000000000001</v>
      </c>
      <c r="C7" s="1">
        <v>0</v>
      </c>
      <c r="D7" s="1">
        <v>0.26</v>
      </c>
      <c r="E7" s="5">
        <f t="shared" si="0"/>
        <v>0.40050000000000002</v>
      </c>
    </row>
    <row r="8" spans="1:5" x14ac:dyDescent="0.25">
      <c r="A8" s="2">
        <v>147667</v>
      </c>
      <c r="B8" s="1">
        <v>0.14050000000000001</v>
      </c>
      <c r="C8" s="1">
        <v>0</v>
      </c>
      <c r="D8" s="1">
        <v>0.28999999999999998</v>
      </c>
      <c r="E8" s="5">
        <f t="shared" si="0"/>
        <v>0.43049999999999999</v>
      </c>
    </row>
    <row r="9" spans="1:5" x14ac:dyDescent="0.25">
      <c r="A9" s="2" t="s">
        <v>4</v>
      </c>
      <c r="B9" s="1">
        <v>0.14050000000000001</v>
      </c>
      <c r="C9" s="1">
        <v>0</v>
      </c>
      <c r="D9" s="1">
        <v>0.33</v>
      </c>
      <c r="E9" s="5">
        <f t="shared" si="0"/>
        <v>0.47050000000000003</v>
      </c>
    </row>
    <row r="10" spans="1:5" x14ac:dyDescent="0.25">
      <c r="E10" s="5"/>
    </row>
    <row r="11" spans="1:5" x14ac:dyDescent="0.25">
      <c r="A11" s="6"/>
      <c r="E11" s="5"/>
    </row>
    <row r="12" spans="1:5" x14ac:dyDescent="0.25">
      <c r="A12" s="6"/>
      <c r="E12" s="5"/>
    </row>
    <row r="13" spans="1:5" x14ac:dyDescent="0.25">
      <c r="E13" s="5"/>
    </row>
    <row r="14" spans="1:5" x14ac:dyDescent="0.25">
      <c r="E14" s="5"/>
    </row>
    <row r="15" spans="1:5" x14ac:dyDescent="0.25">
      <c r="E15" s="5"/>
    </row>
    <row r="16" spans="1:5" x14ac:dyDescent="0.25">
      <c r="E16" s="5"/>
    </row>
    <row r="17" spans="5:5" x14ac:dyDescent="0.25">
      <c r="E17" s="5"/>
    </row>
    <row r="18" spans="5:5" x14ac:dyDescent="0.25">
      <c r="E18" s="5"/>
    </row>
    <row r="19" spans="5:5" x14ac:dyDescent="0.25">
      <c r="E19" s="5"/>
    </row>
  </sheetData>
  <pageMargins left="0.7" right="0.7" top="0.75" bottom="0.75" header="0.3" footer="0.3"/>
  <ignoredErrors>
    <ignoredError sqref="E2:E8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5E842-27C9-4C75-9A9A-1877FB8D5014}">
  <dimension ref="A1:E19"/>
  <sheetViews>
    <sheetView workbookViewId="0">
      <selection activeCell="A2" sqref="A2"/>
    </sheetView>
  </sheetViews>
  <sheetFormatPr defaultRowHeight="15" x14ac:dyDescent="0.25"/>
  <cols>
    <col min="1" max="1" width="15.7109375" style="2" customWidth="1"/>
    <col min="2" max="4" width="15.7109375" style="1" customWidth="1"/>
    <col min="5" max="5" width="15.7109375" customWidth="1"/>
  </cols>
  <sheetData>
    <row r="1" spans="1:5" x14ac:dyDescent="0.25">
      <c r="A1" s="3" t="s">
        <v>0</v>
      </c>
      <c r="B1" s="4" t="s">
        <v>1</v>
      </c>
      <c r="C1" s="4" t="s">
        <v>2</v>
      </c>
      <c r="D1" s="4" t="s">
        <v>3</v>
      </c>
      <c r="E1" s="4" t="s">
        <v>5</v>
      </c>
    </row>
    <row r="2" spans="1:5" x14ac:dyDescent="0.25">
      <c r="A2" s="2">
        <v>0</v>
      </c>
      <c r="B2" s="1">
        <v>0.04</v>
      </c>
      <c r="C2" s="1">
        <v>0</v>
      </c>
      <c r="D2" s="1">
        <v>0.15</v>
      </c>
      <c r="E2" s="5">
        <f>SUM(B2:D2)</f>
        <v>0.19</v>
      </c>
    </row>
    <row r="3" spans="1:5" x14ac:dyDescent="0.25">
      <c r="A3" s="2">
        <v>45414</v>
      </c>
      <c r="B3" s="1">
        <v>7.0000000000000007E-2</v>
      </c>
      <c r="C3" s="1">
        <v>0</v>
      </c>
      <c r="D3" s="1">
        <v>0.15</v>
      </c>
      <c r="E3" s="5">
        <f t="shared" ref="E3:E8" si="0">SUM(B3:D3)</f>
        <v>0.22</v>
      </c>
    </row>
    <row r="4" spans="1:5" x14ac:dyDescent="0.25">
      <c r="A4" s="2">
        <v>47630</v>
      </c>
      <c r="B4" s="1">
        <v>7.0000000000000007E-2</v>
      </c>
      <c r="C4" s="1">
        <v>0</v>
      </c>
      <c r="D4" s="1">
        <v>0.20499999999999999</v>
      </c>
      <c r="E4" s="5">
        <f t="shared" si="0"/>
        <v>0.27500000000000002</v>
      </c>
    </row>
    <row r="5" spans="1:5" x14ac:dyDescent="0.25">
      <c r="A5" s="2">
        <v>90829</v>
      </c>
      <c r="B5" s="1">
        <v>0.09</v>
      </c>
      <c r="C5" s="1">
        <v>0</v>
      </c>
      <c r="D5" s="1">
        <v>0.20499999999999999</v>
      </c>
      <c r="E5" s="5">
        <f t="shared" si="0"/>
        <v>0.29499999999999998</v>
      </c>
    </row>
    <row r="6" spans="1:5" x14ac:dyDescent="0.25">
      <c r="A6" s="2">
        <v>95259</v>
      </c>
      <c r="B6" s="1">
        <v>0.09</v>
      </c>
      <c r="C6" s="1">
        <v>0</v>
      </c>
      <c r="D6" s="1">
        <v>0.26</v>
      </c>
      <c r="E6" s="5">
        <f t="shared" si="0"/>
        <v>0.35</v>
      </c>
    </row>
    <row r="7" spans="1:5" x14ac:dyDescent="0.25">
      <c r="A7" s="2">
        <v>147667</v>
      </c>
      <c r="B7" s="1">
        <v>0.115</v>
      </c>
      <c r="C7" s="1">
        <v>0</v>
      </c>
      <c r="D7" s="1">
        <v>0.28999999999999998</v>
      </c>
      <c r="E7" s="5">
        <f t="shared" si="0"/>
        <v>0.40499999999999997</v>
      </c>
    </row>
    <row r="8" spans="1:5" x14ac:dyDescent="0.25">
      <c r="A8" s="2" t="s">
        <v>4</v>
      </c>
      <c r="B8" s="1">
        <v>0.115</v>
      </c>
      <c r="C8" s="1">
        <v>0</v>
      </c>
      <c r="D8" s="1">
        <v>0.33</v>
      </c>
      <c r="E8" s="5">
        <f t="shared" si="0"/>
        <v>0.44500000000000001</v>
      </c>
    </row>
    <row r="9" spans="1:5" x14ac:dyDescent="0.25">
      <c r="E9" s="5"/>
    </row>
    <row r="10" spans="1:5" x14ac:dyDescent="0.25">
      <c r="E10" s="5"/>
    </row>
    <row r="11" spans="1:5" x14ac:dyDescent="0.25">
      <c r="A11" s="6"/>
      <c r="E11" s="5"/>
    </row>
    <row r="12" spans="1:5" x14ac:dyDescent="0.25">
      <c r="A12" s="6"/>
      <c r="E12" s="5"/>
    </row>
    <row r="13" spans="1:5" x14ac:dyDescent="0.25">
      <c r="E13" s="5"/>
    </row>
    <row r="14" spans="1:5" x14ac:dyDescent="0.25">
      <c r="E14" s="5"/>
    </row>
    <row r="15" spans="1:5" x14ac:dyDescent="0.25">
      <c r="E15" s="5"/>
    </row>
    <row r="16" spans="1:5" x14ac:dyDescent="0.25">
      <c r="E16" s="5"/>
    </row>
    <row r="17" spans="5:5" x14ac:dyDescent="0.25">
      <c r="E17" s="5"/>
    </row>
    <row r="18" spans="5:5" x14ac:dyDescent="0.25">
      <c r="E18" s="5"/>
    </row>
    <row r="19" spans="5:5" x14ac:dyDescent="0.25">
      <c r="E19" s="5"/>
    </row>
  </sheetData>
  <pageMargins left="0.7" right="0.7" top="0.75" bottom="0.75" header="0.3" footer="0.3"/>
  <ignoredErrors>
    <ignoredError sqref="E2:E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613EA-1AD3-4662-AC82-5FABA79A7D89}">
  <dimension ref="A1:E19"/>
  <sheetViews>
    <sheetView workbookViewId="0">
      <selection activeCell="E11" sqref="E11"/>
    </sheetView>
  </sheetViews>
  <sheetFormatPr defaultRowHeight="15" x14ac:dyDescent="0.25"/>
  <cols>
    <col min="1" max="1" width="15.7109375" style="2" customWidth="1"/>
    <col min="2" max="4" width="15.7109375" style="1" customWidth="1"/>
    <col min="5" max="5" width="15.7109375" customWidth="1"/>
  </cols>
  <sheetData>
    <row r="1" spans="1:5" x14ac:dyDescent="0.25">
      <c r="A1" s="3" t="s">
        <v>0</v>
      </c>
      <c r="B1" s="4" t="s">
        <v>1</v>
      </c>
      <c r="C1" s="4" t="s">
        <v>2</v>
      </c>
      <c r="D1" s="4" t="s">
        <v>3</v>
      </c>
      <c r="E1" s="4" t="s">
        <v>5</v>
      </c>
    </row>
    <row r="2" spans="1:5" x14ac:dyDescent="0.25">
      <c r="A2" s="2">
        <v>0</v>
      </c>
      <c r="B2" s="1">
        <v>5.0599999999999999E-2</v>
      </c>
      <c r="C2" s="1">
        <v>0</v>
      </c>
      <c r="D2" s="1">
        <v>0.15</v>
      </c>
      <c r="E2" s="5">
        <f>SUM(B2:D2)</f>
        <v>0.2006</v>
      </c>
    </row>
    <row r="3" spans="1:5" x14ac:dyDescent="0.25">
      <c r="A3" s="2">
        <v>40707</v>
      </c>
      <c r="B3" s="1">
        <v>7.6999999999999999E-2</v>
      </c>
      <c r="C3" s="1">
        <v>0</v>
      </c>
      <c r="D3" s="1">
        <v>0.15</v>
      </c>
      <c r="E3" s="5">
        <f t="shared" ref="E3:E11" si="0">SUM(B3:D3)</f>
        <v>0.22699999999999998</v>
      </c>
    </row>
    <row r="4" spans="1:5" x14ac:dyDescent="0.25">
      <c r="A4" s="2">
        <v>47630</v>
      </c>
      <c r="B4" s="1">
        <v>7.6999999999999999E-2</v>
      </c>
      <c r="C4" s="1">
        <v>0</v>
      </c>
      <c r="D4" s="1">
        <v>0.20499999999999999</v>
      </c>
      <c r="E4" s="5">
        <f t="shared" si="0"/>
        <v>0.28199999999999997</v>
      </c>
    </row>
    <row r="5" spans="1:5" x14ac:dyDescent="0.25">
      <c r="A5" s="2">
        <v>81416</v>
      </c>
      <c r="B5" s="1">
        <v>0.105</v>
      </c>
      <c r="C5" s="1">
        <v>0</v>
      </c>
      <c r="D5" s="1">
        <v>0.20499999999999999</v>
      </c>
      <c r="E5" s="5">
        <f t="shared" si="0"/>
        <v>0.31</v>
      </c>
    </row>
    <row r="6" spans="1:5" x14ac:dyDescent="0.25">
      <c r="A6" s="2">
        <v>93476</v>
      </c>
      <c r="B6" s="1">
        <v>0.1229</v>
      </c>
      <c r="C6" s="1">
        <v>0</v>
      </c>
      <c r="D6" s="1">
        <v>0.20499999999999999</v>
      </c>
      <c r="E6" s="5">
        <f t="shared" si="0"/>
        <v>0.32789999999999997</v>
      </c>
    </row>
    <row r="7" spans="1:5" x14ac:dyDescent="0.25">
      <c r="A7" s="2">
        <v>95259</v>
      </c>
      <c r="B7" s="1">
        <v>0.1229</v>
      </c>
      <c r="C7" s="1">
        <v>0</v>
      </c>
      <c r="D7" s="1">
        <v>0.26</v>
      </c>
      <c r="E7" s="5">
        <f t="shared" si="0"/>
        <v>0.38290000000000002</v>
      </c>
    </row>
    <row r="8" spans="1:5" x14ac:dyDescent="0.25">
      <c r="A8" s="2">
        <v>113506</v>
      </c>
      <c r="B8" s="1">
        <v>0.14699999999999999</v>
      </c>
      <c r="C8" s="1">
        <v>0</v>
      </c>
      <c r="D8" s="1">
        <v>0.26</v>
      </c>
      <c r="E8" s="5">
        <f t="shared" si="0"/>
        <v>0.40700000000000003</v>
      </c>
    </row>
    <row r="9" spans="1:5" x14ac:dyDescent="0.25">
      <c r="A9" s="2">
        <v>147667</v>
      </c>
      <c r="B9" s="1">
        <v>0.14699999999999999</v>
      </c>
      <c r="C9" s="1">
        <v>0</v>
      </c>
      <c r="D9" s="1">
        <v>0.28999999999999998</v>
      </c>
      <c r="E9" s="5">
        <f t="shared" si="0"/>
        <v>0.43699999999999994</v>
      </c>
    </row>
    <row r="10" spans="1:5" x14ac:dyDescent="0.25">
      <c r="A10" s="2">
        <v>153900</v>
      </c>
      <c r="B10" s="1">
        <v>0.16800000000000001</v>
      </c>
      <c r="C10" s="1">
        <v>0</v>
      </c>
      <c r="D10" s="1">
        <v>0.28999999999999998</v>
      </c>
      <c r="E10" s="5">
        <f t="shared" si="0"/>
        <v>0.45799999999999996</v>
      </c>
    </row>
    <row r="11" spans="1:5" x14ac:dyDescent="0.25">
      <c r="A11" s="2" t="s">
        <v>4</v>
      </c>
      <c r="B11" s="1">
        <v>0.16800000000000001</v>
      </c>
      <c r="C11" s="1">
        <v>0</v>
      </c>
      <c r="D11" s="1">
        <v>0.28999999999999998</v>
      </c>
      <c r="E11" s="5">
        <f t="shared" si="0"/>
        <v>0.45799999999999996</v>
      </c>
    </row>
    <row r="12" spans="1:5" x14ac:dyDescent="0.25">
      <c r="E12" s="5"/>
    </row>
    <row r="13" spans="1:5" x14ac:dyDescent="0.25">
      <c r="E13" s="5"/>
    </row>
    <row r="14" spans="1:5" x14ac:dyDescent="0.25">
      <c r="E14" s="5"/>
    </row>
    <row r="15" spans="1:5" x14ac:dyDescent="0.25">
      <c r="E15" s="5"/>
    </row>
    <row r="16" spans="1:5" x14ac:dyDescent="0.25">
      <c r="E16" s="5"/>
    </row>
    <row r="17" spans="5:5" x14ac:dyDescent="0.25">
      <c r="E17" s="5"/>
    </row>
    <row r="18" spans="5:5" x14ac:dyDescent="0.25">
      <c r="E18" s="5"/>
    </row>
    <row r="19" spans="5:5" x14ac:dyDescent="0.25">
      <c r="E19" s="5"/>
    </row>
  </sheetData>
  <pageMargins left="0.7" right="0.7" top="0.75" bottom="0.75" header="0.3" footer="0.3"/>
  <ignoredErrors>
    <ignoredError sqref="E2:E1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EEAB3-16E0-4337-8E7E-FCA5A7D0F929}">
  <dimension ref="A1:E19"/>
  <sheetViews>
    <sheetView workbookViewId="0">
      <selection activeCell="D16" sqref="D16"/>
    </sheetView>
  </sheetViews>
  <sheetFormatPr defaultRowHeight="15" x14ac:dyDescent="0.25"/>
  <cols>
    <col min="1" max="1" width="15.7109375" style="2" customWidth="1"/>
    <col min="2" max="4" width="15.7109375" style="1" customWidth="1"/>
    <col min="5" max="5" width="15.7109375" customWidth="1"/>
  </cols>
  <sheetData>
    <row r="1" spans="1:5" x14ac:dyDescent="0.25">
      <c r="A1" s="3" t="s">
        <v>0</v>
      </c>
      <c r="B1" s="4" t="s">
        <v>1</v>
      </c>
      <c r="C1" s="4" t="s">
        <v>2</v>
      </c>
      <c r="D1" s="4" t="s">
        <v>3</v>
      </c>
      <c r="E1" s="4" t="s">
        <v>5</v>
      </c>
    </row>
    <row r="2" spans="1:5" x14ac:dyDescent="0.25">
      <c r="A2" s="2">
        <v>0</v>
      </c>
      <c r="B2" s="1">
        <v>0.1</v>
      </c>
      <c r="C2" s="1">
        <v>0</v>
      </c>
      <c r="D2" s="1">
        <v>0.15</v>
      </c>
      <c r="E2" s="5">
        <f>SUM(B2:D2)</f>
        <v>0.25</v>
      </c>
    </row>
    <row r="3" spans="1:5" x14ac:dyDescent="0.25">
      <c r="A3" s="2">
        <v>47630</v>
      </c>
      <c r="B3" s="1">
        <v>0.1</v>
      </c>
      <c r="C3" s="1">
        <v>0</v>
      </c>
      <c r="D3" s="1">
        <v>0.20499999999999999</v>
      </c>
      <c r="E3" s="5">
        <f t="shared" ref="E3:E10" si="0">SUM(B3:D3)</f>
        <v>0.30499999999999999</v>
      </c>
    </row>
    <row r="4" spans="1:5" x14ac:dyDescent="0.25">
      <c r="A4" s="2">
        <v>95259</v>
      </c>
      <c r="B4" s="1">
        <v>0.1</v>
      </c>
      <c r="C4" s="1">
        <v>0</v>
      </c>
      <c r="D4" s="1">
        <v>0.26</v>
      </c>
      <c r="E4" s="5">
        <f t="shared" si="0"/>
        <v>0.36</v>
      </c>
    </row>
    <row r="5" spans="1:5" x14ac:dyDescent="0.25">
      <c r="A5" s="2">
        <v>131220</v>
      </c>
      <c r="B5" s="1">
        <v>0.12</v>
      </c>
      <c r="C5" s="1">
        <v>0</v>
      </c>
      <c r="D5" s="1">
        <v>0.26</v>
      </c>
      <c r="E5" s="5">
        <f t="shared" si="0"/>
        <v>0.38</v>
      </c>
    </row>
    <row r="6" spans="1:5" x14ac:dyDescent="0.25">
      <c r="A6" s="2">
        <v>147667</v>
      </c>
      <c r="B6" s="1">
        <v>0.12</v>
      </c>
      <c r="C6" s="1">
        <v>0</v>
      </c>
      <c r="D6" s="1">
        <v>0.28999999999999998</v>
      </c>
      <c r="E6" s="5">
        <f t="shared" si="0"/>
        <v>0.41</v>
      </c>
    </row>
    <row r="7" spans="1:5" x14ac:dyDescent="0.25">
      <c r="A7" s="2">
        <v>157464</v>
      </c>
      <c r="B7" s="1">
        <v>0.13</v>
      </c>
      <c r="C7" s="1">
        <v>0</v>
      </c>
      <c r="D7" s="1">
        <v>0.28999999999999998</v>
      </c>
      <c r="E7" s="5">
        <f t="shared" si="0"/>
        <v>0.42</v>
      </c>
    </row>
    <row r="8" spans="1:5" x14ac:dyDescent="0.25">
      <c r="A8" s="2">
        <v>209952</v>
      </c>
      <c r="B8" s="1">
        <v>0.14000000000000001</v>
      </c>
      <c r="C8" s="1">
        <v>0</v>
      </c>
      <c r="D8" s="1">
        <v>0.28999999999999998</v>
      </c>
      <c r="E8" s="5">
        <f t="shared" si="0"/>
        <v>0.43</v>
      </c>
    </row>
    <row r="9" spans="1:5" x14ac:dyDescent="0.25">
      <c r="A9" s="2">
        <v>210371</v>
      </c>
      <c r="B9" s="1">
        <v>0.14000000000000001</v>
      </c>
      <c r="C9" s="1">
        <v>0</v>
      </c>
      <c r="D9" s="1">
        <v>0.33</v>
      </c>
      <c r="E9" s="5">
        <f t="shared" si="0"/>
        <v>0.47000000000000003</v>
      </c>
    </row>
    <row r="10" spans="1:5" x14ac:dyDescent="0.25">
      <c r="A10" s="2" t="s">
        <v>6</v>
      </c>
      <c r="B10" s="1">
        <v>0.15</v>
      </c>
      <c r="C10" s="1">
        <v>0</v>
      </c>
      <c r="D10" s="1">
        <v>0.33</v>
      </c>
      <c r="E10" s="5">
        <f t="shared" si="0"/>
        <v>0.48</v>
      </c>
    </row>
    <row r="11" spans="1:5" x14ac:dyDescent="0.25">
      <c r="E11" s="5"/>
    </row>
    <row r="12" spans="1:5" x14ac:dyDescent="0.25">
      <c r="E12" s="5"/>
    </row>
    <row r="13" spans="1:5" x14ac:dyDescent="0.25">
      <c r="E13" s="5"/>
    </row>
    <row r="14" spans="1:5" x14ac:dyDescent="0.25">
      <c r="E14" s="5"/>
    </row>
    <row r="15" spans="1:5" x14ac:dyDescent="0.25">
      <c r="E15" s="5"/>
    </row>
    <row r="16" spans="1:5" x14ac:dyDescent="0.25">
      <c r="E16" s="5"/>
    </row>
    <row r="17" spans="5:5" x14ac:dyDescent="0.25">
      <c r="E17" s="5"/>
    </row>
    <row r="18" spans="5:5" x14ac:dyDescent="0.25">
      <c r="E18" s="5"/>
    </row>
    <row r="19" spans="5:5" x14ac:dyDescent="0.25">
      <c r="E19" s="5"/>
    </row>
  </sheetData>
  <pageMargins left="0.7" right="0.7" top="0.75" bottom="0.75" header="0.3" footer="0.3"/>
  <ignoredErrors>
    <ignoredError sqref="E2:E10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B796F-A743-4580-A865-577C2496D709}">
  <dimension ref="A1:E19"/>
  <sheetViews>
    <sheetView workbookViewId="0">
      <selection activeCell="E8" sqref="E8"/>
    </sheetView>
  </sheetViews>
  <sheetFormatPr defaultRowHeight="15" x14ac:dyDescent="0.25"/>
  <cols>
    <col min="1" max="1" width="15.7109375" style="2" customWidth="1"/>
    <col min="2" max="4" width="15.7109375" style="1" customWidth="1"/>
    <col min="5" max="5" width="15.7109375" customWidth="1"/>
  </cols>
  <sheetData>
    <row r="1" spans="1:5" x14ac:dyDescent="0.25">
      <c r="A1" s="3" t="s">
        <v>0</v>
      </c>
      <c r="B1" s="4" t="s">
        <v>1</v>
      </c>
      <c r="C1" s="4" t="s">
        <v>2</v>
      </c>
      <c r="D1" s="4" t="s">
        <v>3</v>
      </c>
      <c r="E1" s="4" t="s">
        <v>5</v>
      </c>
    </row>
    <row r="2" spans="1:5" x14ac:dyDescent="0.25">
      <c r="A2" s="2">
        <v>0</v>
      </c>
      <c r="B2" s="1">
        <v>0.105</v>
      </c>
      <c r="C2" s="1">
        <v>0</v>
      </c>
      <c r="D2" s="1">
        <v>0.15</v>
      </c>
      <c r="E2" s="5">
        <f>SUM(B2:D2)</f>
        <v>0.255</v>
      </c>
    </row>
    <row r="3" spans="1:5" x14ac:dyDescent="0.25">
      <c r="A3" s="2">
        <v>45225</v>
      </c>
      <c r="B3" s="1">
        <v>0.125</v>
      </c>
      <c r="C3" s="1">
        <v>0</v>
      </c>
      <c r="D3" s="1">
        <v>0.15</v>
      </c>
      <c r="E3" s="5">
        <f t="shared" ref="E3:E8" si="0">SUM(B3:D3)</f>
        <v>0.27500000000000002</v>
      </c>
    </row>
    <row r="4" spans="1:5" x14ac:dyDescent="0.25">
      <c r="A4" s="2">
        <v>47630</v>
      </c>
      <c r="B4" s="1">
        <v>0.125</v>
      </c>
      <c r="C4" s="1">
        <v>0</v>
      </c>
      <c r="D4" s="1">
        <v>0.20499999999999999</v>
      </c>
      <c r="E4" s="5">
        <f t="shared" si="0"/>
        <v>0.32999999999999996</v>
      </c>
    </row>
    <row r="5" spans="1:5" x14ac:dyDescent="0.25">
      <c r="A5" s="2">
        <v>95259</v>
      </c>
      <c r="B5" s="1">
        <v>0.125</v>
      </c>
      <c r="C5" s="1">
        <v>0</v>
      </c>
      <c r="D5" s="1">
        <v>0.26</v>
      </c>
      <c r="E5" s="5">
        <f t="shared" si="0"/>
        <v>0.38500000000000001</v>
      </c>
    </row>
    <row r="6" spans="1:5" x14ac:dyDescent="0.25">
      <c r="A6" s="2">
        <v>129214</v>
      </c>
      <c r="B6" s="1">
        <v>0.14499999999999999</v>
      </c>
      <c r="C6" s="1">
        <v>0</v>
      </c>
      <c r="D6" s="1">
        <v>0.26</v>
      </c>
      <c r="E6" s="5">
        <f t="shared" si="0"/>
        <v>0.40500000000000003</v>
      </c>
    </row>
    <row r="7" spans="1:5" x14ac:dyDescent="0.25">
      <c r="A7" s="2">
        <v>147667</v>
      </c>
      <c r="B7" s="1">
        <v>0.14499999999999999</v>
      </c>
      <c r="C7" s="1">
        <v>0</v>
      </c>
      <c r="D7" s="1">
        <v>0.28999999999999998</v>
      </c>
      <c r="E7" s="5">
        <f t="shared" si="0"/>
        <v>0.43499999999999994</v>
      </c>
    </row>
    <row r="8" spans="1:5" x14ac:dyDescent="0.25">
      <c r="A8" s="2" t="s">
        <v>4</v>
      </c>
      <c r="B8" s="1">
        <v>0.14499999999999999</v>
      </c>
      <c r="C8" s="1">
        <v>0</v>
      </c>
      <c r="D8" s="1">
        <v>0.33</v>
      </c>
      <c r="E8" s="5">
        <f t="shared" si="0"/>
        <v>0.47499999999999998</v>
      </c>
    </row>
    <row r="9" spans="1:5" x14ac:dyDescent="0.25">
      <c r="E9" s="5"/>
    </row>
    <row r="10" spans="1:5" x14ac:dyDescent="0.25">
      <c r="E10" s="5"/>
    </row>
    <row r="11" spans="1:5" x14ac:dyDescent="0.25">
      <c r="E11" s="5"/>
    </row>
    <row r="12" spans="1:5" x14ac:dyDescent="0.25">
      <c r="E12" s="5"/>
    </row>
    <row r="13" spans="1:5" x14ac:dyDescent="0.25">
      <c r="E13" s="5"/>
    </row>
    <row r="14" spans="1:5" x14ac:dyDescent="0.25">
      <c r="E14" s="5"/>
    </row>
    <row r="15" spans="1:5" x14ac:dyDescent="0.25">
      <c r="E15" s="5"/>
    </row>
    <row r="16" spans="1:5" x14ac:dyDescent="0.25">
      <c r="E16" s="5"/>
    </row>
    <row r="17" spans="5:5" x14ac:dyDescent="0.25">
      <c r="E17" s="5"/>
    </row>
    <row r="18" spans="5:5" x14ac:dyDescent="0.25">
      <c r="E18" s="5"/>
    </row>
    <row r="19" spans="5:5" x14ac:dyDescent="0.25">
      <c r="E19" s="5"/>
    </row>
  </sheetData>
  <pageMargins left="0.7" right="0.7" top="0.75" bottom="0.75" header="0.3" footer="0.3"/>
  <ignoredErrors>
    <ignoredError sqref="E2:E8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0F7B9-D06C-4AA3-AAA1-A20F62FAFABE}">
  <dimension ref="A1:E19"/>
  <sheetViews>
    <sheetView workbookViewId="0">
      <selection activeCell="E10" sqref="E10"/>
    </sheetView>
  </sheetViews>
  <sheetFormatPr defaultRowHeight="15" x14ac:dyDescent="0.25"/>
  <cols>
    <col min="1" max="1" width="15.7109375" style="2" customWidth="1"/>
    <col min="2" max="4" width="15.7109375" style="1" customWidth="1"/>
    <col min="5" max="5" width="15.7109375" customWidth="1"/>
  </cols>
  <sheetData>
    <row r="1" spans="1:5" x14ac:dyDescent="0.25">
      <c r="A1" s="3" t="s">
        <v>0</v>
      </c>
      <c r="B1" s="4" t="s">
        <v>1</v>
      </c>
      <c r="C1" s="4" t="s">
        <v>2</v>
      </c>
      <c r="D1" s="4" t="s">
        <v>3</v>
      </c>
      <c r="E1" s="4" t="s">
        <v>5</v>
      </c>
    </row>
    <row r="2" spans="1:5" x14ac:dyDescent="0.25">
      <c r="A2" s="2">
        <v>0</v>
      </c>
      <c r="B2" s="1">
        <v>0.108</v>
      </c>
      <c r="C2" s="1">
        <v>0</v>
      </c>
      <c r="D2" s="1">
        <v>0.15</v>
      </c>
      <c r="E2" s="5">
        <f>SUM(B2:D2)</f>
        <v>0.25800000000000001</v>
      </c>
    </row>
    <row r="3" spans="1:5" x14ac:dyDescent="0.25">
      <c r="A3" s="2">
        <v>32670</v>
      </c>
      <c r="B3" s="1">
        <v>0.1275</v>
      </c>
      <c r="C3" s="1">
        <v>0</v>
      </c>
      <c r="D3" s="1">
        <v>0.15</v>
      </c>
      <c r="E3" s="5">
        <f t="shared" ref="E3:E8" si="0">SUM(B3:D3)</f>
        <v>0.27749999999999997</v>
      </c>
    </row>
    <row r="4" spans="1:5" x14ac:dyDescent="0.25">
      <c r="A4" s="2">
        <v>47630</v>
      </c>
      <c r="B4" s="1">
        <v>0.1275</v>
      </c>
      <c r="C4" s="1">
        <v>0</v>
      </c>
      <c r="D4" s="1">
        <v>0.20499999999999999</v>
      </c>
      <c r="E4" s="5">
        <f t="shared" si="0"/>
        <v>0.33250000000000002</v>
      </c>
    </row>
    <row r="5" spans="1:5" x14ac:dyDescent="0.25">
      <c r="A5" s="2">
        <v>70610</v>
      </c>
      <c r="B5" s="1">
        <v>0.17399999999999999</v>
      </c>
      <c r="C5" s="1">
        <v>0</v>
      </c>
      <c r="D5" s="1">
        <v>0.20499999999999999</v>
      </c>
      <c r="E5" s="5">
        <f t="shared" si="0"/>
        <v>0.379</v>
      </c>
    </row>
    <row r="6" spans="1:5" x14ac:dyDescent="0.25">
      <c r="A6" s="2">
        <v>95259</v>
      </c>
      <c r="B6" s="1">
        <v>0.17399999999999999</v>
      </c>
      <c r="C6" s="1">
        <v>0</v>
      </c>
      <c r="D6" s="1">
        <v>0.26</v>
      </c>
      <c r="E6" s="5">
        <f t="shared" si="0"/>
        <v>0.434</v>
      </c>
    </row>
    <row r="7" spans="1:5" x14ac:dyDescent="0.25">
      <c r="A7" s="2">
        <v>147667</v>
      </c>
      <c r="B7" s="1">
        <v>0.17399999999999999</v>
      </c>
      <c r="C7" s="1">
        <v>0</v>
      </c>
      <c r="D7" s="1">
        <v>0.28999999999999998</v>
      </c>
      <c r="E7" s="5">
        <f t="shared" si="0"/>
        <v>0.46399999999999997</v>
      </c>
    </row>
    <row r="8" spans="1:5" x14ac:dyDescent="0.25">
      <c r="A8" s="2" t="s">
        <v>4</v>
      </c>
      <c r="B8" s="1">
        <v>0.17399999999999999</v>
      </c>
      <c r="C8" s="1">
        <v>0</v>
      </c>
      <c r="D8" s="1">
        <v>0.33</v>
      </c>
      <c r="E8" s="5">
        <f t="shared" si="0"/>
        <v>0.504</v>
      </c>
    </row>
    <row r="9" spans="1:5" x14ac:dyDescent="0.25">
      <c r="E9" s="5"/>
    </row>
    <row r="10" spans="1:5" x14ac:dyDescent="0.25">
      <c r="E10" s="5"/>
    </row>
    <row r="11" spans="1:5" x14ac:dyDescent="0.25">
      <c r="E11" s="5"/>
    </row>
    <row r="12" spans="1:5" x14ac:dyDescent="0.25">
      <c r="E12" s="5"/>
    </row>
    <row r="13" spans="1:5" x14ac:dyDescent="0.25">
      <c r="E13" s="5"/>
    </row>
    <row r="14" spans="1:5" x14ac:dyDescent="0.25">
      <c r="E14" s="5"/>
    </row>
    <row r="15" spans="1:5" x14ac:dyDescent="0.25">
      <c r="E15" s="5"/>
    </row>
    <row r="16" spans="1:5" x14ac:dyDescent="0.25">
      <c r="E16" s="5"/>
    </row>
    <row r="17" spans="5:5" x14ac:dyDescent="0.25">
      <c r="E17" s="5"/>
    </row>
    <row r="18" spans="5:5" x14ac:dyDescent="0.25">
      <c r="E18" s="5"/>
    </row>
    <row r="19" spans="5:5" x14ac:dyDescent="0.25">
      <c r="E19" s="5"/>
    </row>
  </sheetData>
  <pageMargins left="0.7" right="0.7" top="0.75" bottom="0.75" header="0.3" footer="0.3"/>
  <ignoredErrors>
    <ignoredError sqref="E2:E8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CD7C3-B59A-42FA-BD15-A0B9FDEEB55F}">
  <dimension ref="A1:E19"/>
  <sheetViews>
    <sheetView workbookViewId="0">
      <selection activeCell="A15" sqref="A15"/>
    </sheetView>
  </sheetViews>
  <sheetFormatPr defaultRowHeight="15" x14ac:dyDescent="0.25"/>
  <cols>
    <col min="1" max="1" width="15.7109375" style="2" customWidth="1"/>
    <col min="2" max="4" width="15.7109375" style="1" customWidth="1"/>
    <col min="5" max="5" width="15.7109375" customWidth="1"/>
  </cols>
  <sheetData>
    <row r="1" spans="1:5" x14ac:dyDescent="0.25">
      <c r="A1" s="3" t="s">
        <v>0</v>
      </c>
      <c r="B1" s="4" t="s">
        <v>1</v>
      </c>
      <c r="C1" s="4" t="s">
        <v>2</v>
      </c>
      <c r="D1" s="4" t="s">
        <v>3</v>
      </c>
      <c r="E1" s="4" t="s">
        <v>5</v>
      </c>
    </row>
    <row r="2" spans="1:5" x14ac:dyDescent="0.25">
      <c r="A2" s="2">
        <v>0</v>
      </c>
      <c r="B2" s="1">
        <v>5.0500000000000003E-2</v>
      </c>
      <c r="C2" s="1">
        <v>0</v>
      </c>
      <c r="D2" s="1">
        <v>0.15</v>
      </c>
      <c r="E2" s="5">
        <f>SUM(B2:D2)</f>
        <v>0.20050000000000001</v>
      </c>
    </row>
    <row r="3" spans="1:5" x14ac:dyDescent="0.25">
      <c r="A3" s="2">
        <v>43906</v>
      </c>
      <c r="B3" s="1">
        <v>9.1499999999999998E-2</v>
      </c>
      <c r="C3" s="1">
        <v>0</v>
      </c>
      <c r="D3" s="1">
        <v>0.15</v>
      </c>
      <c r="E3" s="5">
        <f t="shared" ref="E3:E12" si="0">SUM(B3:D3)</f>
        <v>0.24149999999999999</v>
      </c>
    </row>
    <row r="4" spans="1:5" x14ac:dyDescent="0.25">
      <c r="A4" s="2">
        <v>47630</v>
      </c>
      <c r="B4" s="1">
        <v>9.1499999999999998E-2</v>
      </c>
      <c r="C4" s="1">
        <v>0</v>
      </c>
      <c r="D4" s="1">
        <v>0.20499999999999999</v>
      </c>
      <c r="E4" s="5">
        <f t="shared" si="0"/>
        <v>0.29649999999999999</v>
      </c>
    </row>
    <row r="5" spans="1:5" x14ac:dyDescent="0.25">
      <c r="A5" s="2">
        <v>77313</v>
      </c>
      <c r="B5" s="1">
        <v>9.1499999999999998E-2</v>
      </c>
      <c r="C5" s="1">
        <f>B5*0.2</f>
        <v>1.83E-2</v>
      </c>
      <c r="D5" s="1">
        <v>0.20499999999999999</v>
      </c>
      <c r="E5" s="5">
        <f t="shared" si="0"/>
        <v>0.31479999999999997</v>
      </c>
    </row>
    <row r="6" spans="1:5" x14ac:dyDescent="0.25">
      <c r="A6" s="2">
        <v>87813</v>
      </c>
      <c r="B6" s="1">
        <v>0.1116</v>
      </c>
      <c r="C6" s="1">
        <f>B6*0.2</f>
        <v>2.2320000000000003E-2</v>
      </c>
      <c r="D6" s="1">
        <v>0.20499999999999999</v>
      </c>
      <c r="E6" s="5">
        <f t="shared" si="0"/>
        <v>0.33892</v>
      </c>
    </row>
    <row r="7" spans="1:5" x14ac:dyDescent="0.25">
      <c r="A7" s="2">
        <v>91101</v>
      </c>
      <c r="B7" s="1">
        <v>0.1116</v>
      </c>
      <c r="C7" s="1">
        <f>B7*0.56</f>
        <v>6.249600000000001E-2</v>
      </c>
      <c r="D7" s="1">
        <v>0.20499999999999999</v>
      </c>
      <c r="E7" s="5">
        <f t="shared" si="0"/>
        <v>0.37909599999999999</v>
      </c>
    </row>
    <row r="8" spans="1:5" x14ac:dyDescent="0.25">
      <c r="A8" s="2">
        <v>95259</v>
      </c>
      <c r="B8" s="1">
        <v>0.1116</v>
      </c>
      <c r="C8" s="1">
        <f t="shared" ref="C8:C12" si="1">B8*0.56</f>
        <v>6.249600000000001E-2</v>
      </c>
      <c r="D8" s="1">
        <v>0.26</v>
      </c>
      <c r="E8" s="5">
        <f t="shared" si="0"/>
        <v>0.43409600000000004</v>
      </c>
    </row>
    <row r="9" spans="1:5" x14ac:dyDescent="0.25">
      <c r="A9" s="2">
        <v>147667</v>
      </c>
      <c r="B9" s="1">
        <v>0.1116</v>
      </c>
      <c r="C9" s="1">
        <f t="shared" si="1"/>
        <v>6.249600000000001E-2</v>
      </c>
      <c r="D9" s="1">
        <v>0.28999999999999998</v>
      </c>
      <c r="E9" s="5">
        <f t="shared" si="0"/>
        <v>0.46409600000000001</v>
      </c>
    </row>
    <row r="10" spans="1:5" x14ac:dyDescent="0.25">
      <c r="A10" s="2">
        <v>150000</v>
      </c>
      <c r="B10" s="1">
        <v>0.1216</v>
      </c>
      <c r="C10" s="1">
        <f t="shared" si="1"/>
        <v>6.8096000000000004E-2</v>
      </c>
      <c r="D10" s="1">
        <v>0.28999999999999998</v>
      </c>
      <c r="E10" s="5">
        <f t="shared" si="0"/>
        <v>0.47969600000000001</v>
      </c>
    </row>
    <row r="11" spans="1:5" x14ac:dyDescent="0.25">
      <c r="A11" s="2">
        <v>210371</v>
      </c>
      <c r="B11" s="1">
        <v>0.1216</v>
      </c>
      <c r="C11" s="1">
        <f t="shared" si="1"/>
        <v>6.8096000000000004E-2</v>
      </c>
      <c r="D11" s="1">
        <v>0.33</v>
      </c>
      <c r="E11" s="5">
        <f t="shared" si="0"/>
        <v>0.51969600000000005</v>
      </c>
    </row>
    <row r="12" spans="1:5" x14ac:dyDescent="0.25">
      <c r="A12" s="2" t="s">
        <v>7</v>
      </c>
      <c r="B12" s="1">
        <v>0.13159999999999999</v>
      </c>
      <c r="C12" s="1">
        <f t="shared" si="1"/>
        <v>7.3695999999999998E-2</v>
      </c>
      <c r="D12" s="1">
        <v>0.33</v>
      </c>
      <c r="E12" s="5">
        <f t="shared" si="0"/>
        <v>0.53529599999999999</v>
      </c>
    </row>
    <row r="13" spans="1:5" x14ac:dyDescent="0.25">
      <c r="E13" s="5"/>
    </row>
    <row r="14" spans="1:5" x14ac:dyDescent="0.25">
      <c r="A14" s="6" t="s">
        <v>8</v>
      </c>
      <c r="E14" s="5"/>
    </row>
    <row r="15" spans="1:5" x14ac:dyDescent="0.25">
      <c r="A15" s="6" t="s">
        <v>9</v>
      </c>
      <c r="E15" s="5"/>
    </row>
    <row r="16" spans="1:5" x14ac:dyDescent="0.25">
      <c r="E16" s="5"/>
    </row>
    <row r="17" spans="5:5" x14ac:dyDescent="0.25">
      <c r="E17" s="5"/>
    </row>
    <row r="18" spans="5:5" x14ac:dyDescent="0.25">
      <c r="E18" s="5"/>
    </row>
    <row r="19" spans="5:5" x14ac:dyDescent="0.25">
      <c r="E19" s="5"/>
    </row>
  </sheetData>
  <pageMargins left="0.7" right="0.7" top="0.75" bottom="0.75" header="0.3" footer="0.3"/>
  <ignoredErrors>
    <ignoredError sqref="E2:E12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EADD8-049B-475F-8C65-0924B4D590AD}">
  <dimension ref="A1:E19"/>
  <sheetViews>
    <sheetView workbookViewId="0">
      <selection activeCell="A13" sqref="A13"/>
    </sheetView>
  </sheetViews>
  <sheetFormatPr defaultRowHeight="15" x14ac:dyDescent="0.25"/>
  <cols>
    <col min="1" max="1" width="15.7109375" style="2" customWidth="1"/>
    <col min="2" max="4" width="15.7109375" style="1" customWidth="1"/>
    <col min="5" max="5" width="15.7109375" customWidth="1"/>
  </cols>
  <sheetData>
    <row r="1" spans="1:5" x14ac:dyDescent="0.25">
      <c r="A1" s="3" t="s">
        <v>0</v>
      </c>
      <c r="B1" s="4" t="s">
        <v>1</v>
      </c>
      <c r="C1" s="4" t="s">
        <v>2</v>
      </c>
      <c r="D1" s="4" t="s">
        <v>3</v>
      </c>
      <c r="E1" s="4" t="s">
        <v>5</v>
      </c>
    </row>
    <row r="2" spans="1:5" x14ac:dyDescent="0.25">
      <c r="A2" s="2">
        <v>0</v>
      </c>
      <c r="B2" s="1">
        <v>0.15</v>
      </c>
      <c r="C2" s="1">
        <v>0</v>
      </c>
      <c r="D2" s="1">
        <f>15%*(1-0.165)</f>
        <v>0.12525</v>
      </c>
      <c r="E2" s="5">
        <f>SUM(B2:D2)</f>
        <v>0.27524999999999999</v>
      </c>
    </row>
    <row r="3" spans="1:5" x14ac:dyDescent="0.25">
      <c r="A3" s="2">
        <v>43790</v>
      </c>
      <c r="B3" s="1">
        <v>0.2</v>
      </c>
      <c r="C3" s="1">
        <v>0</v>
      </c>
      <c r="D3" s="1">
        <f>15%*(1-0.165)</f>
        <v>0.12525</v>
      </c>
      <c r="E3" s="5">
        <f t="shared" ref="E3:E9" si="0">SUM(B3:D3)</f>
        <v>0.32525000000000004</v>
      </c>
    </row>
    <row r="4" spans="1:5" x14ac:dyDescent="0.25">
      <c r="A4" s="2">
        <v>47630</v>
      </c>
      <c r="B4" s="1">
        <v>0.2</v>
      </c>
      <c r="C4" s="1">
        <v>0</v>
      </c>
      <c r="D4" s="1">
        <f>20.5%*(1-0.165)</f>
        <v>0.17117499999999999</v>
      </c>
      <c r="E4" s="5">
        <f t="shared" si="0"/>
        <v>0.37117500000000003</v>
      </c>
    </row>
    <row r="5" spans="1:5" x14ac:dyDescent="0.25">
      <c r="A5" s="2">
        <v>87575</v>
      </c>
      <c r="B5" s="1">
        <v>0.24</v>
      </c>
      <c r="C5" s="1">
        <v>0</v>
      </c>
      <c r="D5" s="1">
        <f>20.5%*(1-0.165)</f>
        <v>0.17117499999999999</v>
      </c>
      <c r="E5" s="5">
        <f t="shared" si="0"/>
        <v>0.41117499999999996</v>
      </c>
    </row>
    <row r="6" spans="1:5" x14ac:dyDescent="0.25">
      <c r="A6" s="2">
        <v>95259</v>
      </c>
      <c r="B6" s="1">
        <v>0.24</v>
      </c>
      <c r="C6" s="1">
        <v>0</v>
      </c>
      <c r="D6" s="1">
        <f>26%*(1-0.165)</f>
        <v>0.21709999999999999</v>
      </c>
      <c r="E6" s="5">
        <f t="shared" si="0"/>
        <v>0.45709999999999995</v>
      </c>
    </row>
    <row r="7" spans="1:5" x14ac:dyDescent="0.25">
      <c r="A7" s="2">
        <v>106555</v>
      </c>
      <c r="B7" s="1">
        <v>0.25750000000000001</v>
      </c>
      <c r="C7" s="1">
        <v>0</v>
      </c>
      <c r="D7" s="1">
        <f>26%*(1-0.165)</f>
        <v>0.21709999999999999</v>
      </c>
      <c r="E7" s="5">
        <f t="shared" si="0"/>
        <v>0.47460000000000002</v>
      </c>
    </row>
    <row r="8" spans="1:5" x14ac:dyDescent="0.25">
      <c r="A8" s="2">
        <v>147667</v>
      </c>
      <c r="B8" s="1">
        <v>0.25750000000000001</v>
      </c>
      <c r="C8" s="1">
        <v>0</v>
      </c>
      <c r="D8" s="1">
        <f>29%*(1-0.165)</f>
        <v>0.24214999999999998</v>
      </c>
      <c r="E8" s="5">
        <f t="shared" si="0"/>
        <v>0.49964999999999998</v>
      </c>
    </row>
    <row r="9" spans="1:5" x14ac:dyDescent="0.25">
      <c r="A9" s="2" t="s">
        <v>4</v>
      </c>
      <c r="B9" s="1">
        <v>0.25750000000000001</v>
      </c>
      <c r="C9" s="1">
        <v>0</v>
      </c>
      <c r="D9" s="1">
        <f>33%*(1-0.165)</f>
        <v>0.27555000000000002</v>
      </c>
      <c r="E9" s="5">
        <f t="shared" si="0"/>
        <v>0.53305000000000002</v>
      </c>
    </row>
    <row r="10" spans="1:5" x14ac:dyDescent="0.25">
      <c r="E10" s="5"/>
    </row>
    <row r="11" spans="1:5" x14ac:dyDescent="0.25">
      <c r="A11" s="6" t="s">
        <v>10</v>
      </c>
      <c r="E11" s="5"/>
    </row>
    <row r="12" spans="1:5" x14ac:dyDescent="0.25">
      <c r="A12" s="6" t="s">
        <v>11</v>
      </c>
      <c r="E12" s="5"/>
    </row>
    <row r="13" spans="1:5" x14ac:dyDescent="0.25">
      <c r="E13" s="5"/>
    </row>
    <row r="14" spans="1:5" x14ac:dyDescent="0.25">
      <c r="E14" s="5"/>
    </row>
    <row r="15" spans="1:5" x14ac:dyDescent="0.25">
      <c r="E15" s="5"/>
    </row>
    <row r="16" spans="1:5" x14ac:dyDescent="0.25">
      <c r="E16" s="5"/>
    </row>
    <row r="17" spans="5:5" x14ac:dyDescent="0.25">
      <c r="E17" s="5"/>
    </row>
    <row r="18" spans="5:5" x14ac:dyDescent="0.25">
      <c r="E18" s="5"/>
    </row>
    <row r="19" spans="5:5" x14ac:dyDescent="0.25">
      <c r="E19" s="5"/>
    </row>
  </sheetData>
  <pageMargins left="0.7" right="0.7" top="0.75" bottom="0.75" header="0.3" footer="0.3"/>
  <ignoredErrors>
    <ignoredError sqref="E2:E9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6555D-B860-4BF4-9722-EE2A72325C50}">
  <dimension ref="A1:E19"/>
  <sheetViews>
    <sheetView workbookViewId="0">
      <selection activeCell="E10" sqref="E10"/>
    </sheetView>
  </sheetViews>
  <sheetFormatPr defaultRowHeight="15" x14ac:dyDescent="0.25"/>
  <cols>
    <col min="1" max="1" width="15.7109375" style="2" customWidth="1"/>
    <col min="2" max="4" width="15.7109375" style="1" customWidth="1"/>
    <col min="5" max="5" width="15.7109375" customWidth="1"/>
  </cols>
  <sheetData>
    <row r="1" spans="1:5" x14ac:dyDescent="0.25">
      <c r="A1" s="3" t="s">
        <v>0</v>
      </c>
      <c r="B1" s="4" t="s">
        <v>1</v>
      </c>
      <c r="C1" s="4" t="s">
        <v>2</v>
      </c>
      <c r="D1" s="4" t="s">
        <v>3</v>
      </c>
      <c r="E1" s="4" t="s">
        <v>5</v>
      </c>
    </row>
    <row r="2" spans="1:5" x14ac:dyDescent="0.25">
      <c r="A2" s="2">
        <v>0</v>
      </c>
      <c r="B2" s="1">
        <v>9.6799999999999997E-2</v>
      </c>
      <c r="C2" s="1">
        <v>0</v>
      </c>
      <c r="D2" s="1">
        <v>0.15</v>
      </c>
      <c r="E2" s="5">
        <f>SUM(B2:D2)</f>
        <v>0.24679999999999999</v>
      </c>
    </row>
    <row r="3" spans="1:5" x14ac:dyDescent="0.25">
      <c r="A3" s="2">
        <v>42592</v>
      </c>
      <c r="B3" s="1">
        <v>0.1482</v>
      </c>
      <c r="C3" s="1">
        <v>0</v>
      </c>
      <c r="D3" s="1">
        <v>0.15</v>
      </c>
      <c r="E3" s="5">
        <f t="shared" ref="E3:E10" si="0">SUM(B3:D3)</f>
        <v>0.29820000000000002</v>
      </c>
    </row>
    <row r="4" spans="1:5" x14ac:dyDescent="0.25">
      <c r="A4" s="2">
        <v>47630</v>
      </c>
      <c r="B4" s="1">
        <v>0.1482</v>
      </c>
      <c r="C4" s="1">
        <v>0</v>
      </c>
      <c r="D4" s="1">
        <v>0.20499999999999999</v>
      </c>
      <c r="E4" s="5">
        <f t="shared" si="0"/>
        <v>0.35319999999999996</v>
      </c>
    </row>
    <row r="5" spans="1:5" x14ac:dyDescent="0.25">
      <c r="A5" s="2">
        <v>85184</v>
      </c>
      <c r="B5" s="1">
        <v>0.16520000000000001</v>
      </c>
      <c r="C5" s="1">
        <v>0</v>
      </c>
      <c r="D5" s="1">
        <v>0.20499999999999999</v>
      </c>
      <c r="E5" s="5">
        <f t="shared" si="0"/>
        <v>0.37019999999999997</v>
      </c>
    </row>
    <row r="6" spans="1:5" x14ac:dyDescent="0.25">
      <c r="A6" s="2">
        <v>95259</v>
      </c>
      <c r="B6" s="1">
        <v>0.16520000000000001</v>
      </c>
      <c r="C6" s="1">
        <v>0</v>
      </c>
      <c r="D6" s="1">
        <v>0.26</v>
      </c>
      <c r="E6" s="5">
        <f t="shared" si="0"/>
        <v>0.42520000000000002</v>
      </c>
    </row>
    <row r="7" spans="1:5" x14ac:dyDescent="0.25">
      <c r="A7" s="2">
        <v>138491</v>
      </c>
      <c r="B7" s="1">
        <v>0.1784</v>
      </c>
      <c r="C7" s="1">
        <v>0</v>
      </c>
      <c r="D7" s="1">
        <v>0.26</v>
      </c>
      <c r="E7" s="5">
        <f t="shared" si="0"/>
        <v>0.43840000000000001</v>
      </c>
    </row>
    <row r="8" spans="1:5" x14ac:dyDescent="0.25">
      <c r="A8" s="2">
        <v>147667</v>
      </c>
      <c r="B8" s="1">
        <v>0.1784</v>
      </c>
      <c r="C8" s="1">
        <v>0</v>
      </c>
      <c r="D8" s="1">
        <v>0.28999999999999998</v>
      </c>
      <c r="E8" s="5">
        <f t="shared" si="0"/>
        <v>0.46839999999999998</v>
      </c>
    </row>
    <row r="9" spans="1:5" x14ac:dyDescent="0.25">
      <c r="A9" s="2">
        <v>157778</v>
      </c>
      <c r="B9" s="1">
        <v>0.20300000000000001</v>
      </c>
      <c r="C9" s="1">
        <v>0</v>
      </c>
      <c r="D9" s="1">
        <v>0.28999999999999998</v>
      </c>
      <c r="E9" s="5">
        <f t="shared" si="0"/>
        <v>0.49299999999999999</v>
      </c>
    </row>
    <row r="10" spans="1:5" x14ac:dyDescent="0.25">
      <c r="A10" s="2" t="s">
        <v>4</v>
      </c>
      <c r="B10" s="1">
        <v>0.20300000000000001</v>
      </c>
      <c r="C10" s="1">
        <v>0</v>
      </c>
      <c r="D10" s="1">
        <v>0.33</v>
      </c>
      <c r="E10" s="5">
        <f t="shared" si="0"/>
        <v>0.53300000000000003</v>
      </c>
    </row>
    <row r="11" spans="1:5" x14ac:dyDescent="0.25">
      <c r="E11" s="5"/>
    </row>
    <row r="12" spans="1:5" x14ac:dyDescent="0.25">
      <c r="E12" s="5"/>
    </row>
    <row r="13" spans="1:5" x14ac:dyDescent="0.25">
      <c r="E13" s="5"/>
    </row>
    <row r="14" spans="1:5" x14ac:dyDescent="0.25">
      <c r="E14" s="5"/>
    </row>
    <row r="15" spans="1:5" x14ac:dyDescent="0.25">
      <c r="E15" s="5"/>
    </row>
    <row r="16" spans="1:5" x14ac:dyDescent="0.25">
      <c r="E16" s="5"/>
    </row>
    <row r="17" spans="5:5" x14ac:dyDescent="0.25">
      <c r="E17" s="5"/>
    </row>
    <row r="18" spans="5:5" x14ac:dyDescent="0.25">
      <c r="E18" s="5"/>
    </row>
    <row r="19" spans="5:5" x14ac:dyDescent="0.25">
      <c r="E19" s="5"/>
    </row>
  </sheetData>
  <pageMargins left="0.7" right="0.7" top="0.75" bottom="0.75" header="0.3" footer="0.3"/>
  <ignoredErrors>
    <ignoredError sqref="E2:E10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C1A74-A2BF-4F06-8508-74D5940D908B}">
  <dimension ref="A1:E18"/>
  <sheetViews>
    <sheetView workbookViewId="0">
      <selection activeCell="A13" sqref="A13"/>
    </sheetView>
  </sheetViews>
  <sheetFormatPr defaultRowHeight="15" x14ac:dyDescent="0.25"/>
  <cols>
    <col min="1" max="1" width="15.7109375" style="2" customWidth="1"/>
    <col min="2" max="4" width="15.7109375" style="1" customWidth="1"/>
    <col min="5" max="5" width="15.7109375" customWidth="1"/>
  </cols>
  <sheetData>
    <row r="1" spans="1:5" x14ac:dyDescent="0.25">
      <c r="A1" s="3" t="s">
        <v>0</v>
      </c>
      <c r="B1" s="4" t="s">
        <v>1</v>
      </c>
      <c r="C1" s="4" t="s">
        <v>2</v>
      </c>
      <c r="D1" s="4" t="s">
        <v>3</v>
      </c>
      <c r="E1" s="4" t="s">
        <v>5</v>
      </c>
    </row>
    <row r="2" spans="1:5" x14ac:dyDescent="0.25">
      <c r="A2" s="2">
        <v>0</v>
      </c>
      <c r="B2" s="1">
        <f>8.79%</f>
        <v>8.7899999999999992E-2</v>
      </c>
      <c r="C2" s="1">
        <v>0</v>
      </c>
      <c r="D2" s="1">
        <v>0.15</v>
      </c>
      <c r="E2" s="5">
        <f>SUM(B2:D2)</f>
        <v>0.2379</v>
      </c>
    </row>
    <row r="3" spans="1:5" x14ac:dyDescent="0.25">
      <c r="A3" s="2">
        <v>29590</v>
      </c>
      <c r="B3" s="1">
        <v>0.14949999999999999</v>
      </c>
      <c r="C3" s="1">
        <v>0</v>
      </c>
      <c r="D3" s="1">
        <v>0.15</v>
      </c>
      <c r="E3" s="5">
        <f t="shared" ref="E3:E10" si="0">SUM(B3:D3)</f>
        <v>0.29949999999999999</v>
      </c>
    </row>
    <row r="4" spans="1:5" x14ac:dyDescent="0.25">
      <c r="A4" s="2">
        <v>47630</v>
      </c>
      <c r="B4" s="1">
        <v>0.14949999999999999</v>
      </c>
      <c r="C4" s="1">
        <v>0</v>
      </c>
      <c r="D4" s="1">
        <v>0.20499999999999999</v>
      </c>
      <c r="E4" s="5">
        <f t="shared" si="0"/>
        <v>0.35449999999999998</v>
      </c>
    </row>
    <row r="5" spans="1:5" x14ac:dyDescent="0.25">
      <c r="A5" s="2">
        <v>59180</v>
      </c>
      <c r="B5" s="1">
        <v>0.16669999999999999</v>
      </c>
      <c r="C5" s="1">
        <v>0</v>
      </c>
      <c r="D5" s="1">
        <v>0.20499999999999999</v>
      </c>
      <c r="E5" s="5">
        <f t="shared" si="0"/>
        <v>0.37169999999999997</v>
      </c>
    </row>
    <row r="6" spans="1:5" x14ac:dyDescent="0.25">
      <c r="A6" s="2">
        <v>93000</v>
      </c>
      <c r="B6" s="1">
        <v>0.17499999999999999</v>
      </c>
      <c r="C6" s="1">
        <v>0</v>
      </c>
      <c r="D6" s="1">
        <v>0.20499999999999999</v>
      </c>
      <c r="E6" s="5">
        <f t="shared" si="0"/>
        <v>0.38</v>
      </c>
    </row>
    <row r="7" spans="1:5" x14ac:dyDescent="0.25">
      <c r="A7" s="2">
        <v>95259</v>
      </c>
      <c r="B7" s="1">
        <v>0.17499999999999999</v>
      </c>
      <c r="C7" s="1">
        <v>0</v>
      </c>
      <c r="D7" s="1">
        <v>0.26</v>
      </c>
      <c r="E7" s="5">
        <f t="shared" si="0"/>
        <v>0.435</v>
      </c>
    </row>
    <row r="8" spans="1:5" x14ac:dyDescent="0.25">
      <c r="A8" s="2">
        <v>147667</v>
      </c>
      <c r="B8" s="1">
        <v>0.17499999999999999</v>
      </c>
      <c r="C8" s="1">
        <v>0</v>
      </c>
      <c r="D8" s="1">
        <v>0.28999999999999998</v>
      </c>
      <c r="E8" s="5">
        <f t="shared" si="0"/>
        <v>0.46499999999999997</v>
      </c>
    </row>
    <row r="9" spans="1:5" x14ac:dyDescent="0.25">
      <c r="A9" s="2">
        <v>150000</v>
      </c>
      <c r="B9" s="1">
        <v>0.21</v>
      </c>
      <c r="C9" s="1">
        <v>0</v>
      </c>
      <c r="D9" s="1">
        <v>0.28999999999999998</v>
      </c>
      <c r="E9" s="5">
        <f t="shared" si="0"/>
        <v>0.5</v>
      </c>
    </row>
    <row r="10" spans="1:5" x14ac:dyDescent="0.25">
      <c r="A10" s="2" t="s">
        <v>4</v>
      </c>
      <c r="B10" s="1">
        <v>0.21</v>
      </c>
      <c r="C10" s="1">
        <v>0</v>
      </c>
      <c r="D10" s="1">
        <v>0.33</v>
      </c>
      <c r="E10" s="5">
        <f t="shared" si="0"/>
        <v>0.54</v>
      </c>
    </row>
    <row r="11" spans="1:5" x14ac:dyDescent="0.25">
      <c r="E11" s="5"/>
    </row>
    <row r="12" spans="1:5" x14ac:dyDescent="0.25">
      <c r="A12" s="6" t="s">
        <v>12</v>
      </c>
      <c r="E12" s="5"/>
    </row>
    <row r="13" spans="1:5" x14ac:dyDescent="0.25">
      <c r="A13" s="6" t="s">
        <v>13</v>
      </c>
      <c r="E13" s="5"/>
    </row>
    <row r="14" spans="1:5" x14ac:dyDescent="0.25">
      <c r="E14" s="5"/>
    </row>
    <row r="15" spans="1:5" x14ac:dyDescent="0.25">
      <c r="E15" s="5"/>
    </row>
    <row r="16" spans="1:5" x14ac:dyDescent="0.25">
      <c r="E16" s="5"/>
    </row>
    <row r="17" spans="5:5" x14ac:dyDescent="0.25">
      <c r="E17" s="5"/>
    </row>
    <row r="18" spans="5:5" x14ac:dyDescent="0.25">
      <c r="E18" s="5"/>
    </row>
  </sheetData>
  <pageMargins left="0.7" right="0.7" top="0.75" bottom="0.75" header="0.3" footer="0.3"/>
  <ignoredErrors>
    <ignoredError sqref="E2 E3:E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Federal Only</vt:lpstr>
      <vt:lpstr>BC</vt:lpstr>
      <vt:lpstr>AB</vt:lpstr>
      <vt:lpstr>SK</vt:lpstr>
      <vt:lpstr>MB</vt:lpstr>
      <vt:lpstr>ON</vt:lpstr>
      <vt:lpstr>QC</vt:lpstr>
      <vt:lpstr>NB</vt:lpstr>
      <vt:lpstr>NS</vt:lpstr>
      <vt:lpstr>PE</vt:lpstr>
      <vt:lpstr>NL</vt:lpstr>
      <vt:lpstr>YT</vt:lpstr>
      <vt:lpstr>NT</vt:lpstr>
      <vt:lpstr>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Lin</dc:creator>
  <cp:lastModifiedBy>Christine Escalante</cp:lastModifiedBy>
  <dcterms:created xsi:type="dcterms:W3CDTF">2020-01-21T05:46:38Z</dcterms:created>
  <dcterms:modified xsi:type="dcterms:W3CDTF">2020-01-21T18:50:54Z</dcterms:modified>
</cp:coreProperties>
</file>